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656" windowHeight="8148" activeTab="0"/>
  </bookViews>
  <sheets>
    <sheet name="2009" sheetId="1" r:id="rId1"/>
    <sheet name="Лист3" sheetId="2" r:id="rId2"/>
  </sheets>
  <definedNames>
    <definedName name="_xlnm.Print_Area" localSheetId="0">'2009'!$A$1:$G$14</definedName>
  </definedNames>
  <calcPr fullCalcOnLoad="1"/>
</workbook>
</file>

<file path=xl/sharedStrings.xml><?xml version="1.0" encoding="utf-8"?>
<sst xmlns="http://schemas.openxmlformats.org/spreadsheetml/2006/main" count="29" uniqueCount="27">
  <si>
    <t>Перечень коммунальных ресурсов, которые управляющая организация закупает у ресурсоснабжающих организаций</t>
  </si>
  <si>
    <t>Наименование  коммунальных ресурсов</t>
  </si>
  <si>
    <t>Организация</t>
  </si>
  <si>
    <t>(за 2009год)</t>
  </si>
  <si>
    <t>№ п/п</t>
  </si>
  <si>
    <t>РСП ОАО "ДОСТ"</t>
  </si>
  <si>
    <t>Горячая вода</t>
  </si>
  <si>
    <t>Подпиточная вода</t>
  </si>
  <si>
    <t xml:space="preserve"> </t>
  </si>
  <si>
    <t>Тариф, руб.                         (без НДС)</t>
  </si>
  <si>
    <t>Сумма, тыс.руб.                  (с НДС)</t>
  </si>
  <si>
    <t>Един.                           измер.</t>
  </si>
  <si>
    <t>Гкалл</t>
  </si>
  <si>
    <t>т</t>
  </si>
  <si>
    <t>Тепловая энергия-всего, в том числе:</t>
  </si>
  <si>
    <t>1.1</t>
  </si>
  <si>
    <t>1.2</t>
  </si>
  <si>
    <t>ООО "Трансервис"</t>
  </si>
  <si>
    <t xml:space="preserve">Объм  ресурсов </t>
  </si>
  <si>
    <t>Утилизация ТБО</t>
  </si>
  <si>
    <t>ИТОГО:</t>
  </si>
  <si>
    <t>ООО "СибТрансПетройл"</t>
  </si>
  <si>
    <t>Электрическая энергия                                   (места общего пользования)</t>
  </si>
  <si>
    <t>ГУЭП ОКЭ филиал "Ангарские электрические сети"</t>
  </si>
  <si>
    <t>кВт/час</t>
  </si>
  <si>
    <t>Сбор и вывоз ТБО</t>
  </si>
  <si>
    <t>ООО "АТСК"                                         ОАО                                                    " ИРКУТСКЭНЕРГО"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</si>
</sst>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</numFmts>
  <fonts count="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0" xfId="18" applyAlignment="1">
      <alignment horizontal="center" vertical="center" wrapText="1"/>
    </xf>
    <xf numFmtId="43" fontId="0" fillId="0" borderId="1" xfId="18" applyBorder="1" applyAlignment="1">
      <alignment horizontal="center" vertical="center" wrapText="1"/>
    </xf>
    <xf numFmtId="43" fontId="0" fillId="0" borderId="1" xfId="18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8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3" fontId="0" fillId="0" borderId="1" xfId="18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3" fontId="0" fillId="0" borderId="2" xfId="18" applyBorder="1" applyAlignment="1">
      <alignment horizontal="center" vertical="center" wrapText="1"/>
    </xf>
    <xf numFmtId="166" fontId="0" fillId="0" borderId="2" xfId="18" applyNumberFormat="1" applyBorder="1" applyAlignment="1">
      <alignment horizontal="center" vertical="center" wrapText="1"/>
    </xf>
    <xf numFmtId="43" fontId="0" fillId="0" borderId="1" xfId="18" applyNumberFormat="1" applyBorder="1" applyAlignment="1">
      <alignment horizontal="center" vertical="center" wrapText="1"/>
    </xf>
    <xf numFmtId="43" fontId="0" fillId="0" borderId="2" xfId="18" applyNumberFormat="1" applyBorder="1" applyAlignment="1">
      <alignment horizontal="left" vertical="center" wrapText="1"/>
    </xf>
    <xf numFmtId="169" fontId="0" fillId="0" borderId="1" xfId="18" applyNumberFormat="1" applyFill="1" applyBorder="1" applyAlignment="1">
      <alignment horizontal="center" vertical="center" wrapText="1"/>
    </xf>
    <xf numFmtId="169" fontId="0" fillId="0" borderId="2" xfId="18" applyNumberFormat="1" applyFill="1" applyBorder="1" applyAlignment="1">
      <alignment horizontal="center" vertical="center" wrapText="1"/>
    </xf>
    <xf numFmtId="169" fontId="2" fillId="0" borderId="1" xfId="18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75" workbookViewId="0" topLeftCell="A4">
      <selection activeCell="K7" sqref="K7"/>
    </sheetView>
  </sheetViews>
  <sheetFormatPr defaultColWidth="9.00390625" defaultRowHeight="15.75"/>
  <cols>
    <col min="1" max="1" width="5.25390625" style="1" customWidth="1"/>
    <col min="2" max="2" width="17.125" style="1" customWidth="1"/>
    <col min="3" max="3" width="18.625" style="1" customWidth="1"/>
    <col min="4" max="4" width="7.25390625" style="1" customWidth="1"/>
    <col min="5" max="5" width="14.125" style="4" customWidth="1"/>
    <col min="6" max="6" width="10.75390625" style="4" customWidth="1"/>
    <col min="7" max="7" width="15.50390625" style="4" bestFit="1" customWidth="1"/>
    <col min="8" max="9" width="11.375" style="1" bestFit="1" customWidth="1"/>
    <col min="10" max="16384" width="8.75390625" style="1" customWidth="1"/>
  </cols>
  <sheetData>
    <row r="1" spans="1:2" ht="17.25" customHeight="1">
      <c r="A1" s="26" t="s">
        <v>5</v>
      </c>
      <c r="B1" s="26"/>
    </row>
    <row r="3" spans="1:7" ht="53.25" customHeight="1">
      <c r="A3" s="26" t="s">
        <v>0</v>
      </c>
      <c r="B3" s="26"/>
      <c r="C3" s="26"/>
      <c r="D3" s="26"/>
      <c r="E3" s="26"/>
      <c r="F3" s="26"/>
      <c r="G3" s="26"/>
    </row>
    <row r="4" spans="1:7" ht="15" customHeight="1">
      <c r="A4" s="26" t="s">
        <v>3</v>
      </c>
      <c r="B4" s="26"/>
      <c r="C4" s="26"/>
      <c r="D4" s="26"/>
      <c r="E4" s="26"/>
      <c r="F4" s="26"/>
      <c r="G4" s="26"/>
    </row>
    <row r="6" spans="1:7" ht="53.25" customHeight="1">
      <c r="A6" s="3" t="s">
        <v>4</v>
      </c>
      <c r="B6" s="3" t="s">
        <v>1</v>
      </c>
      <c r="C6" s="3" t="s">
        <v>2</v>
      </c>
      <c r="D6" s="3" t="s">
        <v>11</v>
      </c>
      <c r="E6" s="6" t="s">
        <v>18</v>
      </c>
      <c r="F6" s="5" t="s">
        <v>9</v>
      </c>
      <c r="G6" s="5" t="s">
        <v>10</v>
      </c>
    </row>
    <row r="7" spans="1:7" ht="42" customHeight="1">
      <c r="A7" s="3">
        <v>1</v>
      </c>
      <c r="B7" s="7" t="s">
        <v>14</v>
      </c>
      <c r="C7" s="27" t="s">
        <v>26</v>
      </c>
      <c r="D7" s="8"/>
      <c r="E7" s="5"/>
      <c r="F7" s="5"/>
      <c r="G7" s="20">
        <f>SUM(G8:G9)</f>
        <v>72898.468586148</v>
      </c>
    </row>
    <row r="8" spans="1:7" ht="18" customHeight="1">
      <c r="A8" s="9" t="s">
        <v>15</v>
      </c>
      <c r="B8" s="7" t="s">
        <v>6</v>
      </c>
      <c r="C8" s="27"/>
      <c r="D8" s="8" t="s">
        <v>12</v>
      </c>
      <c r="E8" s="5">
        <v>132635.22</v>
      </c>
      <c r="F8" s="5">
        <v>421</v>
      </c>
      <c r="G8" s="20">
        <f>E8*F8*1.18/1000</f>
        <v>65890.5245916</v>
      </c>
    </row>
    <row r="9" spans="1:7" ht="19.5" customHeight="1">
      <c r="A9" s="9" t="s">
        <v>16</v>
      </c>
      <c r="B9" s="7" t="s">
        <v>7</v>
      </c>
      <c r="C9" s="27"/>
      <c r="D9" s="8" t="s">
        <v>13</v>
      </c>
      <c r="E9" s="5">
        <v>809119.29</v>
      </c>
      <c r="F9" s="5">
        <v>7.34</v>
      </c>
      <c r="G9" s="20">
        <f>E9*F9*1.18/1000</f>
        <v>7007.943994548001</v>
      </c>
    </row>
    <row r="10" spans="1:8" ht="37.5" customHeight="1">
      <c r="A10" s="3">
        <v>2</v>
      </c>
      <c r="B10" s="7" t="s">
        <v>25</v>
      </c>
      <c r="C10" s="3" t="s">
        <v>17</v>
      </c>
      <c r="D10" s="3" t="s">
        <v>13</v>
      </c>
      <c r="E10" s="5">
        <v>9127.54</v>
      </c>
      <c r="F10" s="18">
        <f>G10/E10/1.18*1000</f>
        <v>786.3861660908282</v>
      </c>
      <c r="G10" s="20">
        <v>8469.77</v>
      </c>
      <c r="H10" s="1" t="s">
        <v>8</v>
      </c>
    </row>
    <row r="11" spans="1:7" ht="27.75" customHeight="1">
      <c r="A11" s="24">
        <v>3</v>
      </c>
      <c r="B11" s="24" t="s">
        <v>19</v>
      </c>
      <c r="C11" s="24" t="s">
        <v>21</v>
      </c>
      <c r="D11" s="24" t="s">
        <v>13</v>
      </c>
      <c r="E11" s="5">
        <f>239.86+226.06+215.02+221.12+191.92+160.7</f>
        <v>1254.68</v>
      </c>
      <c r="F11" s="14">
        <v>535.05</v>
      </c>
      <c r="G11" s="20">
        <f>E11*F11*1.18/1000</f>
        <v>792.15351012</v>
      </c>
    </row>
    <row r="12" spans="1:9" ht="24" customHeight="1">
      <c r="A12" s="25"/>
      <c r="B12" s="25"/>
      <c r="C12" s="25"/>
      <c r="D12" s="25"/>
      <c r="E12" s="16">
        <f>9127.54-E11</f>
        <v>7872.860000000001</v>
      </c>
      <c r="F12" s="19">
        <f>704.56/1.18</f>
        <v>597.0847457627118</v>
      </c>
      <c r="G12" s="20">
        <f>E12*F12*1.18/1000</f>
        <v>5546.9022416</v>
      </c>
      <c r="H12" s="10"/>
      <c r="I12" s="10"/>
    </row>
    <row r="13" spans="1:7" ht="72.75" customHeight="1">
      <c r="A13" s="15">
        <v>4</v>
      </c>
      <c r="B13" s="13" t="s">
        <v>22</v>
      </c>
      <c r="C13" s="15" t="s">
        <v>23</v>
      </c>
      <c r="D13" s="15" t="s">
        <v>24</v>
      </c>
      <c r="E13" s="16">
        <v>3184837.1</v>
      </c>
      <c r="F13" s="17">
        <v>0.4746</v>
      </c>
      <c r="G13" s="21">
        <f>E13*F13*1.18/1000</f>
        <v>1783.5979514388</v>
      </c>
    </row>
    <row r="14" spans="1:8" s="2" customFormat="1" ht="22.5" customHeight="1">
      <c r="A14" s="11"/>
      <c r="B14" s="11" t="s">
        <v>20</v>
      </c>
      <c r="C14" s="11"/>
      <c r="D14" s="11"/>
      <c r="E14" s="12"/>
      <c r="F14" s="12"/>
      <c r="G14" s="22">
        <f>G7+G10+G11+G12+G13</f>
        <v>89490.8922893068</v>
      </c>
      <c r="H14" s="23"/>
    </row>
  </sheetData>
  <mergeCells count="8">
    <mergeCell ref="D11:D12"/>
    <mergeCell ref="A3:G3"/>
    <mergeCell ref="A4:G4"/>
    <mergeCell ref="A1:B1"/>
    <mergeCell ref="C7:C9"/>
    <mergeCell ref="A11:A12"/>
    <mergeCell ref="B11:B12"/>
    <mergeCell ref="C11:C12"/>
  </mergeCells>
  <printOptions horizont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Чигинцева М.И.</dc:creator>
  <cp:keywords/>
  <dc:description/>
  <cp:lastModifiedBy>Чигинцева М.И.</cp:lastModifiedBy>
  <cp:lastPrinted>2010-11-25T06:46:34Z</cp:lastPrinted>
  <dcterms:created xsi:type="dcterms:W3CDTF">2010-11-25T01:26:06Z</dcterms:created>
  <dcterms:modified xsi:type="dcterms:W3CDTF">2010-11-26T08:50:36Z</dcterms:modified>
  <cp:category/>
  <cp:version/>
  <cp:contentType/>
  <cp:contentStatus/>
</cp:coreProperties>
</file>